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00" windowWidth="10176" windowHeight="114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<sst xmlns="http://schemas.openxmlformats.org/spreadsheetml/2006/main" count="120" uniqueCount="79">
  <si>
    <t>CONTENT (Kg)</t>
  </si>
  <si>
    <t>PS</t>
  </si>
  <si>
    <t>VB</t>
  </si>
  <si>
    <t>S-TYPE</t>
  </si>
  <si>
    <t>OR-TYPE</t>
  </si>
  <si>
    <t>OT-TYPE</t>
  </si>
  <si>
    <t>MVE</t>
  </si>
  <si>
    <t>Noisy</t>
  </si>
  <si>
    <t>Silent</t>
  </si>
  <si>
    <t>S 10</t>
  </si>
  <si>
    <t>OT 8</t>
  </si>
  <si>
    <t>MICRO MVE20</t>
  </si>
  <si>
    <t>S 13</t>
  </si>
  <si>
    <t>VBM 4</t>
  </si>
  <si>
    <t>S 16</t>
  </si>
  <si>
    <t>MVE 60/3</t>
  </si>
  <si>
    <t>S 20</t>
  </si>
  <si>
    <t>OT 10</t>
  </si>
  <si>
    <t>OR 50</t>
  </si>
  <si>
    <t>MVE 100/3</t>
  </si>
  <si>
    <t>VB 4</t>
  </si>
  <si>
    <t>OT 16</t>
  </si>
  <si>
    <t>MVE 200/3</t>
  </si>
  <si>
    <t>OR 65</t>
  </si>
  <si>
    <t>OT 20</t>
  </si>
  <si>
    <t>OR 80</t>
  </si>
  <si>
    <t>OT 25</t>
  </si>
  <si>
    <t>MVE 300/3</t>
  </si>
  <si>
    <t>OR 100</t>
  </si>
  <si>
    <t>OT 36</t>
  </si>
  <si>
    <t>2 X OR 80</t>
  </si>
  <si>
    <t>MVE 500/3</t>
  </si>
  <si>
    <t>VB 8</t>
  </si>
  <si>
    <t>2 X OT 30</t>
  </si>
  <si>
    <t>2X MVE 500/3</t>
  </si>
  <si>
    <t>2 X OR 100</t>
  </si>
  <si>
    <t>2 X OT 36</t>
  </si>
  <si>
    <t>2X MVE 800/3</t>
  </si>
  <si>
    <t>Square bins</t>
  </si>
  <si>
    <t>x h x PS</t>
  </si>
  <si>
    <t>b1</t>
  </si>
  <si>
    <t>L1</t>
  </si>
  <si>
    <t>b2</t>
  </si>
  <si>
    <t>L2</t>
  </si>
  <si>
    <t>Conical bins</t>
  </si>
  <si>
    <t>r1</t>
  </si>
  <si>
    <t>r2</t>
  </si>
  <si>
    <t>h</t>
  </si>
  <si>
    <r>
      <t xml:space="preserve">TOTAL WEIGHT = </t>
    </r>
    <r>
      <rPr>
        <b/>
        <sz val="10"/>
        <rFont val="Arial"/>
        <family val="2"/>
      </rPr>
      <t>W</t>
    </r>
    <r>
      <rPr>
        <sz val="10"/>
        <rFont val="Arial"/>
        <family val="0"/>
      </rPr>
      <t xml:space="preserve"> = Volume x PS</t>
    </r>
  </si>
  <si>
    <r>
      <t xml:space="preserve">Square bins </t>
    </r>
    <r>
      <rPr>
        <b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</si>
  <si>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 xml:space="preserve">Conical bins </t>
    </r>
    <r>
      <rPr>
        <b/>
        <sz val="10"/>
        <rFont val="Arial"/>
        <family val="2"/>
      </rPr>
      <t>W</t>
    </r>
    <r>
      <rPr>
        <sz val="10"/>
        <rFont val="Arial"/>
        <family val="0"/>
      </rPr>
      <t>=</t>
    </r>
  </si>
  <si>
    <t>cm</t>
  </si>
  <si>
    <t>Enter your data</t>
  </si>
  <si>
    <t>VIBRATOR MANUAL SELECTION</t>
  </si>
  <si>
    <t>Bins emptying</t>
  </si>
  <si>
    <t>In order to select the optimal flow aids system is necessary to calculate the weight of the material  that has</t>
  </si>
  <si>
    <t xml:space="preserve">to be flowed. </t>
  </si>
  <si>
    <t>Plese consider only the material contained in the hopper (conical or poligonal section of the silo)</t>
  </si>
  <si>
    <t>MATERIAL WEIGHT</t>
  </si>
  <si>
    <t>(Lb)</t>
  </si>
  <si>
    <t>Inch</t>
  </si>
  <si>
    <t>Square bins W(Kg) =</t>
  </si>
  <si>
    <t>Conical bins W(Kg) =</t>
  </si>
  <si>
    <t>Square bins W(Lb) =</t>
  </si>
  <si>
    <t>Conical bins W(Lb) =</t>
  </si>
  <si>
    <t>PS= Bulk density or Specific weight (Kg/dm^3 or pci.)</t>
  </si>
  <si>
    <t>Electric</t>
  </si>
  <si>
    <t>[(r1xr1x3,14)+(r2xr2x3,14)+(r1xr2x3.14)]</t>
  </si>
  <si>
    <t>[(b1 x L1)+(b2 x L2)+((b1xL1xb2xL2)^(1/2))]</t>
  </si>
  <si>
    <t>P</t>
  </si>
  <si>
    <t>P25</t>
  </si>
  <si>
    <t>P40</t>
  </si>
  <si>
    <t>P40 x 2</t>
  </si>
  <si>
    <t>P40 x 3</t>
  </si>
  <si>
    <t>P60 X 2</t>
  </si>
  <si>
    <t>VB 12</t>
  </si>
  <si>
    <t>P60 x 3</t>
  </si>
  <si>
    <t>base tipo "A" per tramogge di spessore Inferiore/Uguale a 3 mm</t>
  </si>
  <si>
    <t>base tipo "B" per tramogge di spessore Superiore a 3 mm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</si>
</sst>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0.0000"/>
    <numFmt numFmtId="184" formatCode="0.000"/>
    <numFmt numFmtId="185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20"/>
      <name val="Arial"/>
      <family val="2"/>
    </font>
    <font>
      <i/>
      <u val="single"/>
      <sz val="2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6" xfId="0" applyFont="1" applyBorder="1" applyAlignment="1">
      <alignment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8" xfId="0" applyFill="1" applyBorder="1" applyAlignment="1">
      <alignment/>
    </xf>
    <xf numFmtId="0" fontId="3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3" fillId="3" borderId="8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1" fontId="1" fillId="3" borderId="8" xfId="0" applyNumberFormat="1" applyFont="1" applyFill="1" applyBorder="1" applyAlignment="1">
      <alignment horizontal="center" wrapText="1"/>
    </xf>
    <xf numFmtId="1" fontId="0" fillId="2" borderId="8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" fontId="0" fillId="3" borderId="13" xfId="0" applyNumberFormat="1" applyFill="1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1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0</xdr:rowOff>
    </xdr:from>
    <xdr:to>
      <xdr:col>9</xdr:col>
      <xdr:colOff>400050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61925"/>
          <a:ext cx="952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657600" y="9191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161925</xdr:rowOff>
    </xdr:from>
    <xdr:to>
      <xdr:col>6</xdr:col>
      <xdr:colOff>0</xdr:colOff>
      <xdr:row>31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3657600" y="6600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47625</xdr:rowOff>
    </xdr:from>
    <xdr:to>
      <xdr:col>11</xdr:col>
      <xdr:colOff>0</xdr:colOff>
      <xdr:row>4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762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485775</xdr:colOff>
      <xdr:row>1</xdr:row>
      <xdr:rowOff>47625</xdr:rowOff>
    </xdr:from>
    <xdr:to>
      <xdr:col>18</xdr:col>
      <xdr:colOff>552450</xdr:colOff>
      <xdr:row>2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209550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38100</xdr:rowOff>
    </xdr:from>
    <xdr:to>
      <xdr:col>4</xdr:col>
      <xdr:colOff>600075</xdr:colOff>
      <xdr:row>43</xdr:row>
      <xdr:rowOff>85725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991225"/>
          <a:ext cx="30289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47625</xdr:colOff>
      <xdr:row>28</xdr:row>
      <xdr:rowOff>38100</xdr:rowOff>
    </xdr:from>
    <xdr:to>
      <xdr:col>9</xdr:col>
      <xdr:colOff>523875</xdr:colOff>
      <xdr:row>43</xdr:row>
      <xdr:rowOff>104775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5991225"/>
          <a:ext cx="297180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28</xdr:row>
      <xdr:rowOff>38100</xdr:rowOff>
    </xdr:from>
    <xdr:to>
      <xdr:col>13</xdr:col>
      <xdr:colOff>0</xdr:colOff>
      <xdr:row>30</xdr:row>
      <xdr:rowOff>95250</xdr:rowOff>
    </xdr:to>
    <xdr:sp>
      <xdr:nvSpPr>
        <xdr:cNvPr id="9" name="Line 12"/>
        <xdr:cNvSpPr>
          <a:spLocks/>
        </xdr:cNvSpPr>
      </xdr:nvSpPr>
      <xdr:spPr>
        <a:xfrm>
          <a:off x="8191500" y="5991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31</xdr:row>
      <xdr:rowOff>85725</xdr:rowOff>
    </xdr:to>
    <xdr:sp>
      <xdr:nvSpPr>
        <xdr:cNvPr id="10" name="Line 13"/>
        <xdr:cNvSpPr>
          <a:spLocks/>
        </xdr:cNvSpPr>
      </xdr:nvSpPr>
      <xdr:spPr>
        <a:xfrm>
          <a:off x="8191500" y="6000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76200</xdr:rowOff>
    </xdr:from>
    <xdr:to>
      <xdr:col>13</xdr:col>
      <xdr:colOff>0</xdr:colOff>
      <xdr:row>30</xdr:row>
      <xdr:rowOff>76200</xdr:rowOff>
    </xdr:to>
    <xdr:sp>
      <xdr:nvSpPr>
        <xdr:cNvPr id="11" name="Line 14"/>
        <xdr:cNvSpPr>
          <a:spLocks/>
        </xdr:cNvSpPr>
      </xdr:nvSpPr>
      <xdr:spPr>
        <a:xfrm>
          <a:off x="819150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76200</xdr:rowOff>
    </xdr:from>
    <xdr:to>
      <xdr:col>13</xdr:col>
      <xdr:colOff>0</xdr:colOff>
      <xdr:row>31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819150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workbookViewId="0" topLeftCell="A7">
      <selection activeCell="P39" sqref="P39"/>
    </sheetView>
  </sheetViews>
  <sheetFormatPr defaultColWidth="9.140625" defaultRowHeight="12.75"/>
  <cols>
    <col min="9" max="9" width="10.00390625" style="0" bestFit="1" customWidth="1"/>
    <col min="11" max="11" width="12.28125" style="0" customWidth="1"/>
    <col min="20" max="20" width="3.28125" style="0" customWidth="1"/>
  </cols>
  <sheetData>
    <row r="1" spans="1:20" ht="12.75">
      <c r="A1" s="22"/>
      <c r="B1" s="1"/>
      <c r="C1" s="1"/>
      <c r="D1" s="1"/>
      <c r="E1" s="1"/>
      <c r="F1" s="1"/>
      <c r="G1" s="1"/>
      <c r="H1" s="1"/>
      <c r="I1" s="1"/>
      <c r="J1" s="2"/>
      <c r="K1" s="22"/>
      <c r="L1" s="1"/>
      <c r="M1" s="1"/>
      <c r="N1" s="12"/>
      <c r="O1" s="12"/>
      <c r="P1" s="12"/>
      <c r="Q1" s="12"/>
      <c r="R1" s="12"/>
      <c r="S1" s="12"/>
      <c r="T1" s="7"/>
    </row>
    <row r="2" spans="1:20" ht="12.75">
      <c r="A2" s="6"/>
      <c r="B2" s="12"/>
      <c r="C2" s="12"/>
      <c r="D2" s="12"/>
      <c r="E2" s="12"/>
      <c r="F2" s="12"/>
      <c r="G2" s="12"/>
      <c r="H2" s="12"/>
      <c r="I2" s="12"/>
      <c r="J2" s="7"/>
      <c r="K2" s="6"/>
      <c r="L2" s="12"/>
      <c r="M2" s="12"/>
      <c r="N2" s="12"/>
      <c r="O2" s="12"/>
      <c r="P2" s="12"/>
      <c r="Q2" s="12"/>
      <c r="R2" s="12"/>
      <c r="S2" s="12"/>
      <c r="T2" s="7"/>
    </row>
    <row r="3" spans="1:20" ht="12.75">
      <c r="A3" s="6"/>
      <c r="B3" s="12"/>
      <c r="C3" s="12"/>
      <c r="D3" s="12"/>
      <c r="E3" s="12"/>
      <c r="F3" s="12"/>
      <c r="G3" s="12"/>
      <c r="H3" s="12"/>
      <c r="I3" s="12"/>
      <c r="J3" s="7"/>
      <c r="K3" s="6"/>
      <c r="L3" s="12"/>
      <c r="M3" s="12"/>
      <c r="N3" s="12"/>
      <c r="O3" s="12"/>
      <c r="P3" s="12"/>
      <c r="Q3" s="12"/>
      <c r="R3" s="12"/>
      <c r="S3" s="12"/>
      <c r="T3" s="7"/>
    </row>
    <row r="4" spans="1:20" ht="12.75">
      <c r="A4" s="6"/>
      <c r="B4" s="12"/>
      <c r="C4" s="12"/>
      <c r="D4" s="12"/>
      <c r="E4" s="12"/>
      <c r="F4" s="12"/>
      <c r="G4" s="12"/>
      <c r="H4" s="12"/>
      <c r="I4" s="12"/>
      <c r="J4" s="7"/>
      <c r="K4" s="6"/>
      <c r="L4" s="12"/>
      <c r="M4" s="12"/>
      <c r="N4" s="12"/>
      <c r="O4" s="12"/>
      <c r="P4" s="12"/>
      <c r="Q4" s="12"/>
      <c r="R4" s="12"/>
      <c r="S4" s="12"/>
      <c r="T4" s="7"/>
    </row>
    <row r="5" spans="1:20" ht="24">
      <c r="A5" s="51" t="s">
        <v>53</v>
      </c>
      <c r="B5" s="52"/>
      <c r="C5" s="52"/>
      <c r="D5" s="52"/>
      <c r="E5" s="52"/>
      <c r="F5" s="52"/>
      <c r="G5" s="52"/>
      <c r="H5" s="52"/>
      <c r="I5" s="52"/>
      <c r="J5" s="53"/>
      <c r="K5" s="51" t="s">
        <v>53</v>
      </c>
      <c r="L5" s="52"/>
      <c r="M5" s="52"/>
      <c r="N5" s="52"/>
      <c r="O5" s="52"/>
      <c r="P5" s="52"/>
      <c r="Q5" s="52"/>
      <c r="R5" s="52"/>
      <c r="S5" s="52"/>
      <c r="T5" s="53"/>
    </row>
    <row r="6" spans="1:20" ht="24.75">
      <c r="A6" s="54" t="s">
        <v>54</v>
      </c>
      <c r="B6" s="55"/>
      <c r="C6" s="55"/>
      <c r="D6" s="55"/>
      <c r="E6" s="55"/>
      <c r="F6" s="55"/>
      <c r="G6" s="55"/>
      <c r="H6" s="55"/>
      <c r="I6" s="55"/>
      <c r="J6" s="56"/>
      <c r="K6" s="80" t="s">
        <v>54</v>
      </c>
      <c r="L6" s="81"/>
      <c r="M6" s="81"/>
      <c r="N6" s="81"/>
      <c r="O6" s="81"/>
      <c r="P6" s="81"/>
      <c r="Q6" s="81"/>
      <c r="R6" s="81"/>
      <c r="S6" s="81"/>
      <c r="T6" s="82"/>
    </row>
    <row r="7" spans="1:20" ht="12.75">
      <c r="A7" s="6"/>
      <c r="B7" s="12"/>
      <c r="C7" s="12"/>
      <c r="D7" s="12"/>
      <c r="E7" s="12"/>
      <c r="F7" s="12"/>
      <c r="G7" s="12"/>
      <c r="H7" s="12"/>
      <c r="I7" s="12"/>
      <c r="J7" s="7"/>
      <c r="K7" s="6"/>
      <c r="L7" s="12"/>
      <c r="M7" s="12"/>
      <c r="N7" s="12"/>
      <c r="O7" s="12"/>
      <c r="P7" s="12"/>
      <c r="Q7" s="12"/>
      <c r="R7" s="12"/>
      <c r="S7" s="12"/>
      <c r="T7" s="7"/>
    </row>
    <row r="8" spans="1:20" ht="12.75">
      <c r="A8" s="18" t="s">
        <v>55</v>
      </c>
      <c r="B8" s="12"/>
      <c r="C8" s="12"/>
      <c r="D8" s="12"/>
      <c r="E8" s="12"/>
      <c r="F8" s="12"/>
      <c r="G8" s="12"/>
      <c r="H8" s="12"/>
      <c r="I8" s="12"/>
      <c r="J8" s="7"/>
      <c r="K8" s="6"/>
      <c r="L8" s="12"/>
      <c r="M8" s="12"/>
      <c r="N8" s="12"/>
      <c r="O8" s="12"/>
      <c r="P8" s="12"/>
      <c r="Q8" s="12"/>
      <c r="R8" s="12"/>
      <c r="S8" s="12"/>
      <c r="T8" s="7"/>
    </row>
    <row r="9" spans="1:20" ht="12.75">
      <c r="A9" s="18" t="s">
        <v>56</v>
      </c>
      <c r="B9" s="12"/>
      <c r="C9" s="12"/>
      <c r="D9" s="12"/>
      <c r="E9" s="12"/>
      <c r="F9" s="12"/>
      <c r="G9" s="12"/>
      <c r="H9" s="12"/>
      <c r="I9" s="12"/>
      <c r="J9" s="7"/>
      <c r="K9" s="6"/>
      <c r="L9" s="12"/>
      <c r="M9" s="12"/>
      <c r="N9" s="12"/>
      <c r="O9" s="12"/>
      <c r="P9" s="12"/>
      <c r="Q9" s="12"/>
      <c r="R9" s="12"/>
      <c r="S9" s="12"/>
      <c r="T9" s="7"/>
    </row>
    <row r="10" spans="1:20" ht="12.75">
      <c r="A10" s="18" t="s">
        <v>57</v>
      </c>
      <c r="B10" s="12"/>
      <c r="C10" s="12"/>
      <c r="D10" s="12"/>
      <c r="E10" s="12"/>
      <c r="F10" s="12"/>
      <c r="G10" s="12"/>
      <c r="H10" s="12"/>
      <c r="I10" s="12"/>
      <c r="J10" s="7"/>
      <c r="K10" s="6"/>
      <c r="L10" s="12"/>
      <c r="M10" s="12"/>
      <c r="N10" s="12"/>
      <c r="O10" s="12"/>
      <c r="P10" s="12"/>
      <c r="Q10" s="12"/>
      <c r="R10" s="12"/>
      <c r="S10" s="12"/>
      <c r="T10" s="7"/>
    </row>
    <row r="11" spans="1:20" ht="12.75" customHeight="1">
      <c r="A11" s="70" t="s">
        <v>65</v>
      </c>
      <c r="B11" s="71"/>
      <c r="C11" s="71"/>
      <c r="D11" s="71"/>
      <c r="E11" s="71"/>
      <c r="F11" s="12"/>
      <c r="G11" s="12"/>
      <c r="H11" s="12"/>
      <c r="I11" s="12"/>
      <c r="J11" s="7"/>
      <c r="K11" s="6"/>
      <c r="L11" s="66" t="s">
        <v>58</v>
      </c>
      <c r="M11" s="67"/>
      <c r="N11" s="57"/>
      <c r="O11" s="57"/>
      <c r="P11" s="57"/>
      <c r="Q11" s="57"/>
      <c r="R11" s="57"/>
      <c r="S11" s="58"/>
      <c r="T11" s="7"/>
    </row>
    <row r="12" spans="1:20" ht="12" customHeight="1">
      <c r="A12" s="70" t="s">
        <v>48</v>
      </c>
      <c r="B12" s="71"/>
      <c r="C12" s="71"/>
      <c r="D12" s="71"/>
      <c r="E12" s="71"/>
      <c r="F12" s="12"/>
      <c r="G12" s="12"/>
      <c r="H12" s="12"/>
      <c r="I12" s="12"/>
      <c r="J12" s="7"/>
      <c r="K12" s="6"/>
      <c r="L12" s="27" t="s">
        <v>0</v>
      </c>
      <c r="M12" s="36" t="s">
        <v>59</v>
      </c>
      <c r="N12" s="59"/>
      <c r="O12" s="59"/>
      <c r="P12" s="59"/>
      <c r="Q12" s="59"/>
      <c r="R12" s="59"/>
      <c r="S12" s="60"/>
      <c r="T12" s="7"/>
    </row>
    <row r="13" spans="1:20" ht="12" customHeight="1">
      <c r="A13" s="16"/>
      <c r="B13" s="17"/>
      <c r="C13" s="17"/>
      <c r="D13" s="17"/>
      <c r="E13" s="17"/>
      <c r="F13" s="12"/>
      <c r="G13" s="12"/>
      <c r="H13" s="12"/>
      <c r="I13" s="12"/>
      <c r="J13" s="7"/>
      <c r="K13" s="6"/>
      <c r="L13" s="27"/>
      <c r="M13" s="36"/>
      <c r="N13" s="61"/>
      <c r="O13" s="61"/>
      <c r="P13" s="61"/>
      <c r="Q13" s="61"/>
      <c r="R13" s="61"/>
      <c r="S13" s="49" t="s">
        <v>66</v>
      </c>
      <c r="T13" s="7"/>
    </row>
    <row r="14" spans="1:20" ht="12" customHeight="1">
      <c r="A14" s="6"/>
      <c r="B14" s="12"/>
      <c r="C14" s="12"/>
      <c r="D14" s="12"/>
      <c r="E14" s="12"/>
      <c r="F14" s="12"/>
      <c r="G14" s="12"/>
      <c r="H14" s="12"/>
      <c r="I14" s="12"/>
      <c r="J14" s="7"/>
      <c r="K14" s="6"/>
      <c r="L14" s="28"/>
      <c r="M14" s="37">
        <v>0.45359</v>
      </c>
      <c r="N14" s="23" t="s">
        <v>69</v>
      </c>
      <c r="O14" s="23" t="s">
        <v>2</v>
      </c>
      <c r="P14" s="23" t="s">
        <v>3</v>
      </c>
      <c r="Q14" s="23" t="s">
        <v>4</v>
      </c>
      <c r="R14" s="23" t="s">
        <v>5</v>
      </c>
      <c r="S14" s="23" t="s">
        <v>6</v>
      </c>
      <c r="T14" s="7"/>
    </row>
    <row r="15" spans="1:20" ht="12" customHeight="1">
      <c r="A15" s="6"/>
      <c r="B15" s="12"/>
      <c r="C15" s="12"/>
      <c r="D15" s="12"/>
      <c r="E15" s="12"/>
      <c r="F15" s="12"/>
      <c r="G15" s="12"/>
      <c r="H15" s="12"/>
      <c r="I15" s="12"/>
      <c r="J15" s="7"/>
      <c r="K15" s="6"/>
      <c r="L15" s="28"/>
      <c r="M15" s="38"/>
      <c r="N15" s="8" t="s">
        <v>7</v>
      </c>
      <c r="O15" s="8" t="s">
        <v>8</v>
      </c>
      <c r="P15" s="8" t="s">
        <v>7</v>
      </c>
      <c r="Q15" s="8" t="s">
        <v>7</v>
      </c>
      <c r="R15" s="8" t="s">
        <v>8</v>
      </c>
      <c r="S15" s="8" t="s">
        <v>8</v>
      </c>
      <c r="T15" s="7"/>
    </row>
    <row r="16" spans="1:20" ht="12" customHeight="1">
      <c r="A16" s="68" t="s">
        <v>49</v>
      </c>
      <c r="B16" s="69"/>
      <c r="C16" s="83" t="s">
        <v>68</v>
      </c>
      <c r="D16" s="83"/>
      <c r="E16" s="83"/>
      <c r="F16" s="83"/>
      <c r="G16" s="84" t="s">
        <v>39</v>
      </c>
      <c r="H16" s="12"/>
      <c r="I16" s="12"/>
      <c r="J16" s="7"/>
      <c r="K16" s="6"/>
      <c r="L16" s="29">
        <v>50</v>
      </c>
      <c r="M16" s="39">
        <f>+L16/$M$14</f>
        <v>110.23170704821536</v>
      </c>
      <c r="N16" s="24" t="s">
        <v>70</v>
      </c>
      <c r="O16" s="24" t="s">
        <v>13</v>
      </c>
      <c r="P16" s="24" t="s">
        <v>9</v>
      </c>
      <c r="Q16" s="24"/>
      <c r="R16" s="24" t="s">
        <v>10</v>
      </c>
      <c r="S16" s="25" t="s">
        <v>11</v>
      </c>
      <c r="T16" s="7"/>
    </row>
    <row r="17" spans="1:20" ht="12" customHeight="1">
      <c r="A17" s="68"/>
      <c r="B17" s="69"/>
      <c r="C17" s="83">
        <v>3</v>
      </c>
      <c r="D17" s="83"/>
      <c r="E17" s="83"/>
      <c r="G17" s="84"/>
      <c r="H17" s="12"/>
      <c r="I17" s="12"/>
      <c r="J17" s="7"/>
      <c r="K17" s="6"/>
      <c r="L17" s="29">
        <v>100</v>
      </c>
      <c r="M17" s="39">
        <f aca="true" t="shared" si="0" ref="M17:M28">+L17/$M$14</f>
        <v>220.4634140964307</v>
      </c>
      <c r="N17" s="24" t="s">
        <v>70</v>
      </c>
      <c r="O17" s="24" t="s">
        <v>13</v>
      </c>
      <c r="P17" s="24" t="s">
        <v>12</v>
      </c>
      <c r="Q17" s="24"/>
      <c r="R17" s="24" t="s">
        <v>10</v>
      </c>
      <c r="S17" s="25" t="s">
        <v>11</v>
      </c>
      <c r="T17" s="7"/>
    </row>
    <row r="18" spans="1:20" ht="12" customHeight="1">
      <c r="A18" s="6"/>
      <c r="B18" s="12"/>
      <c r="C18" s="12"/>
      <c r="D18" s="12"/>
      <c r="E18" s="12"/>
      <c r="F18" s="12"/>
      <c r="G18" s="12"/>
      <c r="H18" s="12"/>
      <c r="I18" s="12"/>
      <c r="J18" s="7"/>
      <c r="K18" s="6"/>
      <c r="L18" s="29">
        <v>200</v>
      </c>
      <c r="M18" s="39">
        <f t="shared" si="0"/>
        <v>440.9268281928614</v>
      </c>
      <c r="N18" s="24" t="s">
        <v>70</v>
      </c>
      <c r="O18" s="24" t="s">
        <v>13</v>
      </c>
      <c r="P18" s="24" t="s">
        <v>14</v>
      </c>
      <c r="Q18" s="24"/>
      <c r="R18" s="24" t="s">
        <v>10</v>
      </c>
      <c r="S18" s="24" t="s">
        <v>15</v>
      </c>
      <c r="T18" s="7"/>
    </row>
    <row r="19" spans="1:20" ht="12" customHeight="1">
      <c r="A19" s="68" t="s">
        <v>50</v>
      </c>
      <c r="B19" s="69"/>
      <c r="C19" s="85" t="s">
        <v>67</v>
      </c>
      <c r="D19" s="85"/>
      <c r="E19" s="85"/>
      <c r="F19" s="85"/>
      <c r="G19" s="84" t="s">
        <v>39</v>
      </c>
      <c r="H19" s="12"/>
      <c r="I19" s="12"/>
      <c r="J19" s="7"/>
      <c r="K19" s="6"/>
      <c r="L19" s="29">
        <v>300</v>
      </c>
      <c r="M19" s="39">
        <f t="shared" si="0"/>
        <v>661.3902422892921</v>
      </c>
      <c r="N19" s="24" t="s">
        <v>70</v>
      </c>
      <c r="O19" s="24" t="s">
        <v>13</v>
      </c>
      <c r="P19" s="24" t="s">
        <v>16</v>
      </c>
      <c r="Q19" s="24"/>
      <c r="R19" s="24" t="s">
        <v>17</v>
      </c>
      <c r="S19" s="24" t="s">
        <v>15</v>
      </c>
      <c r="T19" s="7"/>
    </row>
    <row r="20" spans="1:20" ht="12" customHeight="1">
      <c r="A20" s="68"/>
      <c r="B20" s="69"/>
      <c r="C20" s="86">
        <v>3</v>
      </c>
      <c r="D20" s="86"/>
      <c r="E20" s="86"/>
      <c r="F20" s="86"/>
      <c r="G20" s="84"/>
      <c r="H20" s="12"/>
      <c r="I20" s="12"/>
      <c r="J20" s="7"/>
      <c r="K20" s="6"/>
      <c r="L20" s="29">
        <v>500</v>
      </c>
      <c r="M20" s="39">
        <f t="shared" si="0"/>
        <v>1102.3170704821534</v>
      </c>
      <c r="N20" s="24" t="s">
        <v>70</v>
      </c>
      <c r="O20" s="24" t="s">
        <v>20</v>
      </c>
      <c r="P20" s="24"/>
      <c r="Q20" s="24" t="s">
        <v>18</v>
      </c>
      <c r="R20" s="24" t="s">
        <v>17</v>
      </c>
      <c r="S20" s="24" t="s">
        <v>19</v>
      </c>
      <c r="T20" s="7"/>
    </row>
    <row r="21" spans="1:20" ht="12" customHeight="1" thickBot="1">
      <c r="A21" s="19"/>
      <c r="B21" s="20"/>
      <c r="C21" s="11"/>
      <c r="D21" s="11"/>
      <c r="E21" s="11"/>
      <c r="F21" s="21"/>
      <c r="G21" s="12"/>
      <c r="H21" s="12"/>
      <c r="I21" s="12"/>
      <c r="J21" s="7"/>
      <c r="K21" s="6"/>
      <c r="L21" s="29">
        <v>800</v>
      </c>
      <c r="M21" s="39">
        <f t="shared" si="0"/>
        <v>1763.7073127714457</v>
      </c>
      <c r="N21" s="24" t="s">
        <v>70</v>
      </c>
      <c r="O21" s="24" t="s">
        <v>20</v>
      </c>
      <c r="P21" s="24"/>
      <c r="Q21" s="24" t="s">
        <v>18</v>
      </c>
      <c r="R21" s="24" t="s">
        <v>17</v>
      </c>
      <c r="S21" s="24" t="s">
        <v>19</v>
      </c>
      <c r="T21" s="7"/>
    </row>
    <row r="22" spans="1:20" ht="26.25">
      <c r="A22" s="78" t="s">
        <v>52</v>
      </c>
      <c r="B22" s="79"/>
      <c r="C22" s="50"/>
      <c r="D22" s="30" t="s">
        <v>51</v>
      </c>
      <c r="E22" s="33" t="s">
        <v>60</v>
      </c>
      <c r="F22" s="78" t="s">
        <v>52</v>
      </c>
      <c r="G22" s="79"/>
      <c r="H22" s="50"/>
      <c r="I22" s="30" t="s">
        <v>51</v>
      </c>
      <c r="J22" s="33" t="s">
        <v>60</v>
      </c>
      <c r="K22" s="12"/>
      <c r="L22" s="29">
        <v>1000</v>
      </c>
      <c r="M22" s="39">
        <f t="shared" si="0"/>
        <v>2204.634140964307</v>
      </c>
      <c r="N22" s="24" t="s">
        <v>71</v>
      </c>
      <c r="O22" s="24" t="s">
        <v>20</v>
      </c>
      <c r="P22" s="24"/>
      <c r="Q22" s="24" t="s">
        <v>18</v>
      </c>
      <c r="R22" s="24" t="s">
        <v>21</v>
      </c>
      <c r="S22" s="24" t="s">
        <v>22</v>
      </c>
      <c r="T22" s="7"/>
    </row>
    <row r="23" spans="1:20" ht="26.25">
      <c r="A23" s="72" t="s">
        <v>38</v>
      </c>
      <c r="B23" s="73"/>
      <c r="C23" s="10" t="s">
        <v>40</v>
      </c>
      <c r="D23" s="26">
        <v>80</v>
      </c>
      <c r="E23" s="48"/>
      <c r="F23" s="72" t="s">
        <v>44</v>
      </c>
      <c r="G23" s="73"/>
      <c r="H23" s="10" t="s">
        <v>45</v>
      </c>
      <c r="I23" s="26">
        <v>275</v>
      </c>
      <c r="J23" s="48"/>
      <c r="K23" s="12"/>
      <c r="L23" s="29">
        <v>1500</v>
      </c>
      <c r="M23" s="39">
        <f t="shared" si="0"/>
        <v>3306.9512114464605</v>
      </c>
      <c r="N23" s="24" t="s">
        <v>71</v>
      </c>
      <c r="O23" s="24" t="s">
        <v>20</v>
      </c>
      <c r="P23" s="24"/>
      <c r="Q23" s="24" t="s">
        <v>23</v>
      </c>
      <c r="R23" s="24" t="s">
        <v>24</v>
      </c>
      <c r="S23" s="24" t="s">
        <v>22</v>
      </c>
      <c r="T23" s="7"/>
    </row>
    <row r="24" spans="1:20" ht="26.25">
      <c r="A24" s="74"/>
      <c r="B24" s="75"/>
      <c r="C24" s="10" t="s">
        <v>41</v>
      </c>
      <c r="D24" s="26">
        <v>100</v>
      </c>
      <c r="E24" s="48"/>
      <c r="F24" s="74"/>
      <c r="G24" s="75"/>
      <c r="H24" s="10" t="s">
        <v>46</v>
      </c>
      <c r="I24" s="26">
        <v>35</v>
      </c>
      <c r="J24" s="48"/>
      <c r="K24" s="12"/>
      <c r="L24" s="29">
        <v>2000</v>
      </c>
      <c r="M24" s="39">
        <f t="shared" si="0"/>
        <v>4409.268281928614</v>
      </c>
      <c r="N24" s="24" t="s">
        <v>72</v>
      </c>
      <c r="O24" s="24" t="s">
        <v>20</v>
      </c>
      <c r="P24" s="24"/>
      <c r="Q24" s="24" t="s">
        <v>25</v>
      </c>
      <c r="R24" s="24" t="s">
        <v>26</v>
      </c>
      <c r="S24" s="24" t="s">
        <v>27</v>
      </c>
      <c r="T24" s="7"/>
    </row>
    <row r="25" spans="1:20" ht="26.25">
      <c r="A25" s="74"/>
      <c r="B25" s="75"/>
      <c r="C25" s="10" t="s">
        <v>42</v>
      </c>
      <c r="D25" s="26">
        <v>130</v>
      </c>
      <c r="E25" s="48"/>
      <c r="F25" s="74"/>
      <c r="G25" s="75"/>
      <c r="H25" s="10" t="s">
        <v>47</v>
      </c>
      <c r="I25" s="26">
        <v>400</v>
      </c>
      <c r="J25" s="48"/>
      <c r="K25" s="12"/>
      <c r="L25" s="29">
        <v>3000</v>
      </c>
      <c r="M25" s="39">
        <f t="shared" si="0"/>
        <v>6613.902422892921</v>
      </c>
      <c r="N25" s="24" t="s">
        <v>73</v>
      </c>
      <c r="O25" s="24" t="s">
        <v>32</v>
      </c>
      <c r="P25" s="24"/>
      <c r="Q25" s="24" t="s">
        <v>28</v>
      </c>
      <c r="R25" s="24" t="s">
        <v>29</v>
      </c>
      <c r="S25" s="24" t="s">
        <v>27</v>
      </c>
      <c r="T25" s="7"/>
    </row>
    <row r="26" spans="1:20" ht="27" thickBot="1">
      <c r="A26" s="74"/>
      <c r="B26" s="75"/>
      <c r="C26" s="10" t="s">
        <v>43</v>
      </c>
      <c r="D26" s="26">
        <v>150</v>
      </c>
      <c r="E26" s="48"/>
      <c r="F26" s="76"/>
      <c r="G26" s="77"/>
      <c r="H26" s="31" t="s">
        <v>1</v>
      </c>
      <c r="I26" s="32">
        <v>0.4</v>
      </c>
      <c r="J26" s="35"/>
      <c r="K26" s="12"/>
      <c r="L26" s="29">
        <v>5000</v>
      </c>
      <c r="M26" s="39">
        <f t="shared" si="0"/>
        <v>11023.170704821536</v>
      </c>
      <c r="N26" s="24" t="s">
        <v>71</v>
      </c>
      <c r="O26" s="24" t="s">
        <v>32</v>
      </c>
      <c r="P26" s="24"/>
      <c r="Q26" s="24" t="s">
        <v>30</v>
      </c>
      <c r="R26" s="24" t="s">
        <v>29</v>
      </c>
      <c r="S26" s="24" t="s">
        <v>31</v>
      </c>
      <c r="T26" s="7"/>
    </row>
    <row r="27" spans="1:20" ht="26.25">
      <c r="A27" s="74"/>
      <c r="B27" s="75"/>
      <c r="C27" s="15" t="s">
        <v>47</v>
      </c>
      <c r="D27" s="26">
        <v>100</v>
      </c>
      <c r="E27" s="48"/>
      <c r="F27" s="12"/>
      <c r="G27" s="12"/>
      <c r="H27" s="12"/>
      <c r="I27" s="12"/>
      <c r="J27" s="7"/>
      <c r="K27" s="6"/>
      <c r="L27" s="29">
        <v>8000</v>
      </c>
      <c r="M27" s="39">
        <f t="shared" si="0"/>
        <v>17637.073127714455</v>
      </c>
      <c r="N27" s="24" t="s">
        <v>74</v>
      </c>
      <c r="O27" s="24" t="s">
        <v>75</v>
      </c>
      <c r="P27" s="24"/>
      <c r="Q27" s="24" t="s">
        <v>30</v>
      </c>
      <c r="R27" s="24" t="s">
        <v>33</v>
      </c>
      <c r="S27" s="24" t="s">
        <v>34</v>
      </c>
      <c r="T27" s="7"/>
    </row>
    <row r="28" spans="1:20" ht="27" thickBot="1">
      <c r="A28" s="76"/>
      <c r="B28" s="77"/>
      <c r="C28" s="31" t="s">
        <v>1</v>
      </c>
      <c r="D28" s="32">
        <v>1.2</v>
      </c>
      <c r="E28" s="34"/>
      <c r="F28" s="12"/>
      <c r="G28" s="12"/>
      <c r="H28" s="12"/>
      <c r="I28" s="12"/>
      <c r="J28" s="7"/>
      <c r="K28" s="6"/>
      <c r="L28" s="29">
        <v>10000</v>
      </c>
      <c r="M28" s="39">
        <f t="shared" si="0"/>
        <v>22046.34140964307</v>
      </c>
      <c r="N28" s="24" t="s">
        <v>76</v>
      </c>
      <c r="O28" s="24" t="s">
        <v>75</v>
      </c>
      <c r="P28" s="24"/>
      <c r="Q28" s="24" t="s">
        <v>35</v>
      </c>
      <c r="R28" s="24" t="s">
        <v>36</v>
      </c>
      <c r="S28" s="24" t="s">
        <v>37</v>
      </c>
      <c r="T28" s="7"/>
    </row>
    <row r="29" spans="1:20" ht="12.75">
      <c r="A29" s="6"/>
      <c r="B29" s="12"/>
      <c r="C29" s="12"/>
      <c r="D29" s="12"/>
      <c r="E29" s="12"/>
      <c r="F29" s="12"/>
      <c r="G29" s="12"/>
      <c r="H29" s="12"/>
      <c r="I29" s="12"/>
      <c r="J29" s="7"/>
      <c r="K29" s="6"/>
      <c r="L29" s="12"/>
      <c r="M29" s="12"/>
      <c r="N29" s="12"/>
      <c r="O29" s="12"/>
      <c r="P29" s="12"/>
      <c r="Q29" s="12"/>
      <c r="R29" s="12"/>
      <c r="S29" s="12"/>
      <c r="T29" s="7"/>
    </row>
    <row r="30" spans="1:20" ht="12.75" customHeight="1">
      <c r="A30" s="6"/>
      <c r="B30" s="12"/>
      <c r="C30" s="12"/>
      <c r="D30" s="12"/>
      <c r="E30" s="12"/>
      <c r="F30" s="12"/>
      <c r="G30" s="9"/>
      <c r="H30" s="12"/>
      <c r="I30" s="12"/>
      <c r="J30" s="7"/>
      <c r="K30" s="6"/>
      <c r="L30" s="12"/>
      <c r="M30" s="12"/>
      <c r="N30" s="12"/>
      <c r="O30" s="12"/>
      <c r="P30" s="12"/>
      <c r="Q30" s="12"/>
      <c r="R30" s="12"/>
      <c r="S30" s="12"/>
      <c r="T30" s="7"/>
    </row>
    <row r="31" spans="1:20" ht="12.75" customHeight="1">
      <c r="A31" s="6"/>
      <c r="B31" s="12"/>
      <c r="C31" s="12"/>
      <c r="D31" s="12"/>
      <c r="E31" s="12"/>
      <c r="F31" s="12"/>
      <c r="G31" s="9"/>
      <c r="H31" s="12"/>
      <c r="I31" s="12"/>
      <c r="J31" s="7"/>
      <c r="K31" s="6"/>
      <c r="L31" s="12"/>
      <c r="M31" s="12"/>
      <c r="N31" s="62" t="s">
        <v>77</v>
      </c>
      <c r="O31" s="63"/>
      <c r="P31" s="63"/>
      <c r="Q31" s="63"/>
      <c r="R31" s="63"/>
      <c r="S31" s="63"/>
      <c r="T31" s="7"/>
    </row>
    <row r="32" spans="1:20" ht="12.75" customHeight="1">
      <c r="A32" s="6"/>
      <c r="B32" s="12"/>
      <c r="C32" s="12"/>
      <c r="D32" s="12"/>
      <c r="E32" s="12"/>
      <c r="F32" s="12"/>
      <c r="G32" s="9"/>
      <c r="H32" s="12"/>
      <c r="I32" s="12"/>
      <c r="J32" s="7"/>
      <c r="K32" s="6"/>
      <c r="L32" s="12"/>
      <c r="M32" s="12"/>
      <c r="N32" s="62" t="s">
        <v>78</v>
      </c>
      <c r="O32" s="63"/>
      <c r="P32" s="63"/>
      <c r="Q32" s="63"/>
      <c r="R32" s="63"/>
      <c r="S32" s="12"/>
      <c r="T32" s="7"/>
    </row>
    <row r="33" spans="1:20" ht="12.75" customHeight="1">
      <c r="A33" s="6"/>
      <c r="B33" s="12"/>
      <c r="C33" s="12"/>
      <c r="D33" s="12"/>
      <c r="E33" s="12"/>
      <c r="F33" s="12"/>
      <c r="G33" s="9"/>
      <c r="H33" s="12"/>
      <c r="I33" s="12"/>
      <c r="J33" s="7"/>
      <c r="K33" s="6"/>
      <c r="L33" s="12"/>
      <c r="M33" s="12"/>
      <c r="N33" s="12"/>
      <c r="O33" s="12"/>
      <c r="P33" s="12"/>
      <c r="Q33" s="12"/>
      <c r="R33" s="12"/>
      <c r="S33" s="12"/>
      <c r="T33" s="7"/>
    </row>
    <row r="34" spans="1:20" ht="12.75" customHeight="1">
      <c r="A34" s="6"/>
      <c r="B34" s="12"/>
      <c r="C34" s="12"/>
      <c r="D34" s="12"/>
      <c r="E34" s="12"/>
      <c r="F34" s="12"/>
      <c r="G34" s="9"/>
      <c r="H34" s="12"/>
      <c r="I34" s="12"/>
      <c r="J34" s="7"/>
      <c r="K34" s="6"/>
      <c r="L34" s="12"/>
      <c r="M34" s="12"/>
      <c r="N34" s="12"/>
      <c r="O34" s="12"/>
      <c r="P34" s="12"/>
      <c r="Q34" s="12"/>
      <c r="R34" s="12"/>
      <c r="S34" s="12"/>
      <c r="T34" s="7"/>
    </row>
    <row r="35" spans="1:20" ht="12.75" customHeight="1">
      <c r="A35" s="6"/>
      <c r="B35" s="12"/>
      <c r="C35" s="12"/>
      <c r="D35" s="12"/>
      <c r="E35" s="12"/>
      <c r="F35" s="12"/>
      <c r="G35" s="9"/>
      <c r="H35" s="12"/>
      <c r="I35" s="12"/>
      <c r="J35" s="7"/>
      <c r="K35" s="6"/>
      <c r="L35" s="12"/>
      <c r="M35" s="12"/>
      <c r="N35" s="12"/>
      <c r="O35" s="12"/>
      <c r="P35" s="12"/>
      <c r="Q35" s="12"/>
      <c r="R35" s="12"/>
      <c r="S35" s="12"/>
      <c r="T35" s="7"/>
    </row>
    <row r="36" spans="1:20" ht="12.75" customHeight="1">
      <c r="A36" s="6"/>
      <c r="B36" s="12"/>
      <c r="C36" s="12"/>
      <c r="D36" s="12"/>
      <c r="E36" s="12"/>
      <c r="F36" s="12"/>
      <c r="G36" s="9"/>
      <c r="H36" s="12"/>
      <c r="I36" s="12"/>
      <c r="J36" s="7"/>
      <c r="K36" s="6"/>
      <c r="L36" s="12"/>
      <c r="M36" s="12"/>
      <c r="N36" s="12"/>
      <c r="O36" s="12"/>
      <c r="P36" s="12"/>
      <c r="Q36" s="12"/>
      <c r="R36" s="12"/>
      <c r="S36" s="12"/>
      <c r="T36" s="7"/>
    </row>
    <row r="37" spans="1:20" ht="12.75" customHeight="1">
      <c r="A37" s="6"/>
      <c r="B37" s="12"/>
      <c r="C37" s="12"/>
      <c r="D37" s="12"/>
      <c r="E37" s="12"/>
      <c r="F37" s="12"/>
      <c r="G37" s="9"/>
      <c r="H37" s="12"/>
      <c r="I37" s="12"/>
      <c r="J37" s="7"/>
      <c r="K37" s="6"/>
      <c r="L37" s="12"/>
      <c r="M37" s="12"/>
      <c r="N37" s="12"/>
      <c r="O37" s="12"/>
      <c r="P37" s="12"/>
      <c r="Q37" s="12"/>
      <c r="R37" s="12"/>
      <c r="S37" s="12"/>
      <c r="T37" s="7"/>
    </row>
    <row r="38" spans="1:20" ht="12.75" customHeight="1">
      <c r="A38" s="6"/>
      <c r="B38" s="12"/>
      <c r="C38" s="12"/>
      <c r="D38" s="12"/>
      <c r="E38" s="12"/>
      <c r="F38" s="12"/>
      <c r="G38" s="9"/>
      <c r="H38" s="12"/>
      <c r="I38" s="12"/>
      <c r="J38" s="7"/>
      <c r="K38" s="6"/>
      <c r="L38" s="12"/>
      <c r="M38" s="12"/>
      <c r="N38" s="12"/>
      <c r="O38" s="12"/>
      <c r="P38" s="12"/>
      <c r="Q38" s="12"/>
      <c r="R38" s="12"/>
      <c r="S38" s="12"/>
      <c r="T38" s="7"/>
    </row>
    <row r="39" spans="1:20" ht="12.75" customHeight="1">
      <c r="A39" s="6"/>
      <c r="B39" s="12"/>
      <c r="C39" s="12"/>
      <c r="D39" s="12"/>
      <c r="E39" s="12"/>
      <c r="F39" s="12"/>
      <c r="G39" s="9"/>
      <c r="H39" s="12"/>
      <c r="I39" s="12"/>
      <c r="J39" s="7"/>
      <c r="K39" s="6"/>
      <c r="L39" s="12"/>
      <c r="M39" s="12"/>
      <c r="N39" s="12"/>
      <c r="O39" s="12"/>
      <c r="P39" s="12"/>
      <c r="Q39" s="12"/>
      <c r="R39" s="12"/>
      <c r="S39" s="12"/>
      <c r="T39" s="7"/>
    </row>
    <row r="40" spans="1:20" ht="12.75" customHeight="1">
      <c r="A40" s="6"/>
      <c r="B40" s="12"/>
      <c r="C40" s="12"/>
      <c r="D40" s="12"/>
      <c r="E40" s="12"/>
      <c r="F40" s="12"/>
      <c r="G40" s="9"/>
      <c r="H40" s="12"/>
      <c r="I40" s="12"/>
      <c r="J40" s="7"/>
      <c r="K40" s="6"/>
      <c r="L40" s="12"/>
      <c r="M40" s="12"/>
      <c r="N40" s="12"/>
      <c r="O40" s="12"/>
      <c r="P40" s="12"/>
      <c r="Q40" s="12"/>
      <c r="R40" s="12"/>
      <c r="S40" s="12"/>
      <c r="T40" s="7"/>
    </row>
    <row r="41" spans="1:20" ht="12.75" customHeight="1">
      <c r="A41" s="6"/>
      <c r="B41" s="12"/>
      <c r="C41" s="12"/>
      <c r="D41" s="12"/>
      <c r="E41" s="12"/>
      <c r="F41" s="12"/>
      <c r="G41" s="9"/>
      <c r="H41" s="12"/>
      <c r="I41" s="12"/>
      <c r="J41" s="7"/>
      <c r="K41" s="6"/>
      <c r="L41" s="12"/>
      <c r="M41" s="12"/>
      <c r="N41" s="12"/>
      <c r="O41" s="12"/>
      <c r="P41" s="12"/>
      <c r="Q41" s="12"/>
      <c r="R41" s="12"/>
      <c r="S41" s="12"/>
      <c r="T41" s="7"/>
    </row>
    <row r="42" spans="1:20" ht="12.75" customHeight="1">
      <c r="A42" s="6"/>
      <c r="B42" s="12"/>
      <c r="C42" s="12"/>
      <c r="D42" s="12"/>
      <c r="E42" s="12"/>
      <c r="F42" s="12"/>
      <c r="G42" s="9"/>
      <c r="H42" s="12"/>
      <c r="I42" s="12"/>
      <c r="J42" s="7"/>
      <c r="K42" s="6"/>
      <c r="L42" s="12"/>
      <c r="M42" s="12"/>
      <c r="N42" s="12"/>
      <c r="O42" s="12"/>
      <c r="P42" s="12"/>
      <c r="Q42" s="12"/>
      <c r="R42" s="12"/>
      <c r="S42" s="12"/>
      <c r="T42" s="7"/>
    </row>
    <row r="43" spans="1:20" ht="12.75" customHeight="1">
      <c r="A43" s="6"/>
      <c r="B43" s="12"/>
      <c r="C43" s="12"/>
      <c r="D43" s="12"/>
      <c r="E43" s="12"/>
      <c r="F43" s="12"/>
      <c r="G43" s="9"/>
      <c r="H43" s="12"/>
      <c r="I43" s="12"/>
      <c r="J43" s="7"/>
      <c r="K43" s="6"/>
      <c r="L43" s="12"/>
      <c r="M43" s="12"/>
      <c r="N43" s="12"/>
      <c r="O43" s="12"/>
      <c r="P43" s="12"/>
      <c r="Q43" s="12"/>
      <c r="R43" s="12"/>
      <c r="S43" s="12"/>
      <c r="T43" s="7"/>
    </row>
    <row r="44" spans="1:20" ht="12.75" customHeight="1">
      <c r="A44" s="6"/>
      <c r="B44" s="12"/>
      <c r="C44" s="12"/>
      <c r="D44" s="12"/>
      <c r="E44" s="12"/>
      <c r="F44" s="12"/>
      <c r="G44" s="9"/>
      <c r="H44" s="12"/>
      <c r="I44" s="12"/>
      <c r="J44" s="7"/>
      <c r="K44" s="6"/>
      <c r="L44" s="12"/>
      <c r="M44" s="12"/>
      <c r="N44" s="12"/>
      <c r="O44" s="12"/>
      <c r="P44" s="12"/>
      <c r="Q44" s="12"/>
      <c r="R44" s="12"/>
      <c r="S44" s="12"/>
      <c r="T44" s="7"/>
    </row>
    <row r="45" spans="1:20" ht="12.75" customHeight="1">
      <c r="A45" s="14"/>
      <c r="B45" s="14"/>
      <c r="C45" s="43"/>
      <c r="D45" s="44"/>
      <c r="E45" s="14"/>
      <c r="F45" s="14"/>
      <c r="G45" s="43"/>
      <c r="H45" s="44"/>
      <c r="I45" s="44"/>
      <c r="J45" s="45"/>
      <c r="K45" s="6"/>
      <c r="L45" s="12"/>
      <c r="M45" s="12"/>
      <c r="N45" s="12"/>
      <c r="O45" s="12"/>
      <c r="P45" s="12"/>
      <c r="Q45" s="12"/>
      <c r="R45" s="12"/>
      <c r="S45" s="12"/>
      <c r="T45" s="7"/>
    </row>
    <row r="46" spans="1:20" ht="12.75" customHeight="1">
      <c r="A46" s="46"/>
      <c r="B46" s="65" t="s">
        <v>61</v>
      </c>
      <c r="C46" s="65"/>
      <c r="D46" s="40">
        <f>+((((D23*D24)+(D25*D26)+((D23*D24*D25*D26)^(0.5)))*D27)/3)*D28/1000</f>
        <v>1599.5998398718718</v>
      </c>
      <c r="E46" s="46"/>
      <c r="F46" s="46"/>
      <c r="G46" s="65" t="s">
        <v>62</v>
      </c>
      <c r="H46" s="65"/>
      <c r="I46" s="40">
        <f>+(((((I23*I23*3.14)+(I24*I24*3.14)+(I23*I24*3.14))*I25)/3)*I26)/1000</f>
        <v>14481.68</v>
      </c>
      <c r="J46" s="45"/>
      <c r="K46" s="6"/>
      <c r="L46" s="12"/>
      <c r="M46" s="12"/>
      <c r="N46" s="12"/>
      <c r="O46" s="12"/>
      <c r="P46" s="12"/>
      <c r="Q46" s="12"/>
      <c r="R46" s="12"/>
      <c r="S46" s="12"/>
      <c r="T46" s="7"/>
    </row>
    <row r="47" spans="1:20" ht="12.75" customHeight="1">
      <c r="A47" s="14"/>
      <c r="B47" s="14"/>
      <c r="C47" s="43"/>
      <c r="D47" s="44"/>
      <c r="E47" s="14"/>
      <c r="F47" s="14"/>
      <c r="G47" s="46"/>
      <c r="H47" s="44"/>
      <c r="I47" s="44"/>
      <c r="J47" s="45"/>
      <c r="K47" s="6"/>
      <c r="L47" s="12"/>
      <c r="M47" s="12"/>
      <c r="N47" s="12"/>
      <c r="O47" s="12"/>
      <c r="P47" s="12"/>
      <c r="Q47" s="12"/>
      <c r="R47" s="12"/>
      <c r="S47" s="12"/>
      <c r="T47" s="7"/>
    </row>
    <row r="48" spans="1:20" ht="12.75" customHeight="1">
      <c r="A48" s="47"/>
      <c r="B48" s="65" t="s">
        <v>63</v>
      </c>
      <c r="C48" s="65"/>
      <c r="D48" s="41">
        <f>+(((E23*E24)+(E25*E26))/2)*E27*E28</f>
        <v>0</v>
      </c>
      <c r="E48" s="44"/>
      <c r="F48" s="44"/>
      <c r="G48" s="65" t="s">
        <v>64</v>
      </c>
      <c r="H48" s="65"/>
      <c r="I48" s="41">
        <f>+(((J23*J23*3.14)+(J24*J24*3.14))/2)*J25*J26</f>
        <v>0</v>
      </c>
      <c r="J48" s="45"/>
      <c r="K48" s="6"/>
      <c r="L48" s="12"/>
      <c r="M48" s="12"/>
      <c r="N48" s="12"/>
      <c r="O48" s="12"/>
      <c r="P48" s="12"/>
      <c r="Q48" s="12"/>
      <c r="R48" s="12"/>
      <c r="S48" s="12"/>
      <c r="T48" s="7"/>
    </row>
    <row r="49" spans="1:20" ht="12.75">
      <c r="A49" s="3"/>
      <c r="B49" s="4"/>
      <c r="C49" s="4"/>
      <c r="D49" s="4"/>
      <c r="E49" s="4"/>
      <c r="F49" s="4"/>
      <c r="G49" s="4"/>
      <c r="H49" s="4"/>
      <c r="I49" s="4"/>
      <c r="J49" s="5"/>
      <c r="K49" s="3"/>
      <c r="L49" s="4"/>
      <c r="M49" s="4"/>
      <c r="N49" s="4"/>
      <c r="O49" s="4"/>
      <c r="P49" s="4"/>
      <c r="Q49" s="4"/>
      <c r="R49" s="4"/>
      <c r="S49" s="4"/>
      <c r="T49" s="5"/>
    </row>
    <row r="51" spans="1:7" ht="12.75">
      <c r="A51" s="64"/>
      <c r="B51" s="64"/>
      <c r="C51" s="42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64"/>
      <c r="B53" s="64"/>
      <c r="C53" s="42"/>
      <c r="D53" s="13"/>
      <c r="E53" s="64"/>
      <c r="F53" s="64"/>
      <c r="G53" s="42"/>
    </row>
    <row r="54" spans="1:7" ht="12.75">
      <c r="A54" s="13"/>
      <c r="B54" s="13"/>
      <c r="C54" s="13"/>
      <c r="D54" s="13"/>
      <c r="E54" s="13"/>
      <c r="F54" s="13"/>
      <c r="G54" s="13"/>
    </row>
    <row r="55" spans="1:7" ht="12.75">
      <c r="A55" s="13"/>
      <c r="B55" s="13"/>
      <c r="C55" s="13"/>
      <c r="D55" s="13"/>
      <c r="E55" s="64"/>
      <c r="F55" s="64"/>
      <c r="G55" s="13"/>
    </row>
  </sheetData>
  <mergeCells count="31">
    <mergeCell ref="C16:F16"/>
    <mergeCell ref="F23:G26"/>
    <mergeCell ref="C17:E17"/>
    <mergeCell ref="G16:G17"/>
    <mergeCell ref="F22:H22"/>
    <mergeCell ref="G19:G20"/>
    <mergeCell ref="C19:F19"/>
    <mergeCell ref="C20:F20"/>
    <mergeCell ref="A5:J5"/>
    <mergeCell ref="A6:J6"/>
    <mergeCell ref="K5:T5"/>
    <mergeCell ref="K6:T6"/>
    <mergeCell ref="L11:M11"/>
    <mergeCell ref="B46:C46"/>
    <mergeCell ref="A53:B53"/>
    <mergeCell ref="E53:F53"/>
    <mergeCell ref="A16:B17"/>
    <mergeCell ref="A19:B20"/>
    <mergeCell ref="A11:E11"/>
    <mergeCell ref="A12:E12"/>
    <mergeCell ref="A23:B28"/>
    <mergeCell ref="A22:C22"/>
    <mergeCell ref="E55:F55"/>
    <mergeCell ref="A51:B51"/>
    <mergeCell ref="B48:C48"/>
    <mergeCell ref="G46:H46"/>
    <mergeCell ref="G48:H48"/>
    <mergeCell ref="N11:S12"/>
    <mergeCell ref="N13:R13"/>
    <mergeCell ref="N31:S31"/>
    <mergeCell ref="N32:R32"/>
  </mergeCells>
  <printOptions horizontalCentered="1" verticalCentered="1"/>
  <pageMargins left="0.3937007874015748" right="0.3937007874015748" top="0.3937007874015748" bottom="0.984251968503937" header="0" footer="0"/>
  <pageSetup fitToHeight="1" fitToWidth="1" horizontalDpi="300" verticalDpi="300" orientation="landscape" paperSize="9" scale="62" r:id="rId2"/>
  <headerFooter alignWithMargins="0">
    <oddFooter>&amp;COLI S.R.L.
Via Canalazzo,35 
41036 Medolla (Mo)
tel: +39.0535.46400
fax.: +39.0535.46350
www.olivibra.it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 S.R.L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ufftecnico</dc:creator>
  <cp:keywords/>
  <dc:description/>
  <cp:lastModifiedBy>Nic NC</cp:lastModifiedBy>
  <cp:lastPrinted>2007-05-18T12:05:07Z</cp:lastPrinted>
  <dcterms:created xsi:type="dcterms:W3CDTF">2004-05-21T12:01:36Z</dcterms:created>
  <dcterms:modified xsi:type="dcterms:W3CDTF">2010-09-30T07:33:43Z</dcterms:modified>
  <cp:category/>
  <cp:version/>
  <cp:contentType/>
  <cp:contentStatus/>
</cp:coreProperties>
</file>